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7110" windowHeight="7425" activeTab="0"/>
  </bookViews>
  <sheets>
    <sheet name="Bon de commande" sheetId="1" r:id="rId1"/>
  </sheets>
  <definedNames>
    <definedName name="_xlnm.Print_Area" localSheetId="0">'Bon de commande'!$B$1:$G$50</definedName>
  </definedNames>
  <calcPr fullCalcOnLoad="1"/>
</workbook>
</file>

<file path=xl/sharedStrings.xml><?xml version="1.0" encoding="utf-8"?>
<sst xmlns="http://schemas.openxmlformats.org/spreadsheetml/2006/main" count="60" uniqueCount="44">
  <si>
    <t>GRAVES ROUGES</t>
  </si>
  <si>
    <t>GRAVES SUPERIEURES (Liquoreux)</t>
  </si>
  <si>
    <t>GRAVES BLANC SEC</t>
  </si>
  <si>
    <t>Nom, Prénom</t>
  </si>
  <si>
    <t>Remarques</t>
  </si>
  <si>
    <t>TOTAL CARTONS</t>
  </si>
  <si>
    <t>TOTAL BAG IN BOX</t>
  </si>
  <si>
    <t>TOTAL DE LA COMMANDE EN EUROS</t>
  </si>
  <si>
    <t>Adresse de livraison</t>
  </si>
  <si>
    <t xml:space="preserve">75 cl </t>
  </si>
  <si>
    <r>
      <t xml:space="preserve">Nombre de  BOUTEILLES pour PANACHAGE </t>
    </r>
  </si>
  <si>
    <t>(NOTA BENE : nous vous recommandons de bien lire la notice explicative sur notre site afin de remplir au mieux ce bon de commande).</t>
  </si>
  <si>
    <t>BORDEAUX ROSÉ</t>
  </si>
  <si>
    <t>ROSÉ FRUITE</t>
  </si>
  <si>
    <t>TOTAL EQUIVALENT BOUTEILLES PANACHEES</t>
  </si>
  <si>
    <t xml:space="preserve">TOTAL  BOUTEILLES + LITRES </t>
  </si>
  <si>
    <t>Demi-Bouteille 37,5 cl 
(min. 6 bouteilles)</t>
  </si>
  <si>
    <t>Magnum 150 cl 
(min. 2 bouteilles)</t>
  </si>
  <si>
    <t>Total Commande</t>
  </si>
  <si>
    <t>Nombre de CARTONS de 6 bouteilles OU de BIB</t>
  </si>
  <si>
    <r>
      <rPr>
        <b/>
        <u val="single"/>
        <sz val="8"/>
        <color indexed="60"/>
        <rFont val="Arial"/>
        <family val="2"/>
      </rPr>
      <t>Nota Bene :</t>
    </r>
    <r>
      <rPr>
        <b/>
        <sz val="8"/>
        <color indexed="60"/>
        <rFont val="Arial"/>
        <family val="2"/>
      </rPr>
      <t xml:space="preserve">  Nous vous invitons à vérifier l'état de la marchandise lors de sa réception. Les dommages doivent faire l'objet de réserves précises, complètes, datées et signées sur le bordereau de livraison en présence du chauffeur. Sans inscription d'une réserve sur le bon de livraison, aucune réclamation ne sera possible auprès du transporteur. 
En cas de doute ou de probléme, n'hésitez pas à nous contacter : 05 56 62 51 64. Nous vous remercions d'avance pour votre compréhension.</t>
    </r>
  </si>
  <si>
    <t>Pour les Frais de port à ajouter, merci de nous contacter.</t>
  </si>
  <si>
    <t xml:space="preserve">Bag in Box </t>
  </si>
  <si>
    <t>Jéroboam (5l)</t>
  </si>
  <si>
    <t>Double-Magnum (3l)</t>
  </si>
  <si>
    <t xml:space="preserve"> 5 litres</t>
  </si>
  <si>
    <t>10 litres</t>
  </si>
  <si>
    <r>
      <t xml:space="preserve"> 5 litres  </t>
    </r>
    <r>
      <rPr>
        <i/>
        <sz val="10"/>
        <rFont val="Arial"/>
        <family val="2"/>
      </rPr>
      <t>vieilli en fût de chêne</t>
    </r>
  </si>
  <si>
    <t>75 cl</t>
  </si>
  <si>
    <t>N°téléphone/e-mail</t>
  </si>
  <si>
    <t xml:space="preserve">  </t>
  </si>
  <si>
    <r>
      <rPr>
        <sz val="10"/>
        <rFont val="Arial"/>
        <family val="2"/>
      </rPr>
      <t xml:space="preserve">Cuvée Clémentine 2018 </t>
    </r>
    <r>
      <rPr>
        <i/>
        <sz val="8"/>
        <rFont val="Arial"/>
        <family val="2"/>
      </rPr>
      <t xml:space="preserve">vieilli en fût de chêne     </t>
    </r>
  </si>
  <si>
    <t>Bag in Box</t>
  </si>
  <si>
    <r>
      <t xml:space="preserve">2020 </t>
    </r>
    <r>
      <rPr>
        <i/>
        <sz val="10"/>
        <rFont val="Arial"/>
        <family val="2"/>
      </rPr>
      <t>vieilli en fût de chêne</t>
    </r>
    <r>
      <rPr>
        <sz val="10"/>
        <rFont val="Arial"/>
        <family val="2"/>
      </rPr>
      <t xml:space="preserve"> </t>
    </r>
  </si>
  <si>
    <t>BLANC FRUITE</t>
  </si>
  <si>
    <t>non disponible</t>
  </si>
  <si>
    <r>
      <rPr>
        <sz val="10"/>
        <rFont val="Arial"/>
        <family val="2"/>
      </rPr>
      <t xml:space="preserve">Cuvée Darmajan 2022                             </t>
    </r>
    <r>
      <rPr>
        <i/>
        <sz val="9"/>
        <rFont val="Arial"/>
        <family val="2"/>
      </rPr>
      <t xml:space="preserve">élevé en fût de chêne </t>
    </r>
  </si>
  <si>
    <t>JUS DE RAISIN BLANC</t>
  </si>
  <si>
    <t>Jus de raison</t>
  </si>
  <si>
    <t>Jus de raison gazéifié</t>
  </si>
  <si>
    <r>
      <t xml:space="preserve">BON DE COMMANDE         </t>
    </r>
    <r>
      <rPr>
        <b/>
        <sz val="11"/>
        <rFont val="Georgia"/>
        <family val="1"/>
      </rPr>
      <t xml:space="preserve"> ( Tarifs 2024 TTC )                             </t>
    </r>
    <r>
      <rPr>
        <b/>
        <sz val="18"/>
        <rFont val="Georgia"/>
        <family val="1"/>
      </rPr>
      <t xml:space="preserve">                                                    </t>
    </r>
  </si>
  <si>
    <r>
      <t xml:space="preserve">2021 </t>
    </r>
    <r>
      <rPr>
        <i/>
        <sz val="10"/>
        <rFont val="Arial"/>
        <family val="2"/>
      </rPr>
      <t>vieilli en fût de chêne</t>
    </r>
  </si>
  <si>
    <r>
      <t xml:space="preserve">2020 </t>
    </r>
    <r>
      <rPr>
        <i/>
        <sz val="10"/>
        <rFont val="Arial"/>
        <family val="2"/>
      </rPr>
      <t>(disponible à partir de mi-mai 2024)</t>
    </r>
  </si>
  <si>
    <r>
      <t xml:space="preserve">2022 </t>
    </r>
    <r>
      <rPr>
        <i/>
        <sz val="10"/>
        <rFont val="Arial"/>
        <family val="2"/>
      </rPr>
      <t>vieilli en fût de chêne</t>
    </r>
    <r>
      <rPr>
        <sz val="10"/>
        <rFont val="Arial"/>
        <family val="2"/>
      </rPr>
      <t xml:space="preserve">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</si>
</sst>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quot; €&quot;"/>
    <numFmt numFmtId="167" formatCode="#,##0.0"/>
    <numFmt numFmtId="168" formatCode="[$-40C]dddd\ d\ mmmm\ yyyy"/>
    <numFmt numFmtId="169" formatCode="#,##0.00\ &quot;€&quot;"/>
  </numFmts>
  <fonts count="76">
    <font>
      <sz val="11"/>
      <color theme="1"/>
      <name val="Calibri"/>
      <family val="2"/>
    </font>
    <font>
      <sz val="11"/>
      <color indexed="8"/>
      <name val="Calibri"/>
      <family val="2"/>
    </font>
    <font>
      <sz val="7"/>
      <color indexed="10"/>
      <name val="Calibri"/>
      <family val="2"/>
    </font>
    <font>
      <sz val="11"/>
      <name val="Arial"/>
      <family val="2"/>
    </font>
    <font>
      <b/>
      <sz val="9"/>
      <name val="Arial"/>
      <family val="2"/>
    </font>
    <font>
      <b/>
      <u val="single"/>
      <sz val="13"/>
      <name val="Arial"/>
      <family val="2"/>
    </font>
    <font>
      <b/>
      <sz val="10"/>
      <name val="Arial"/>
      <family val="2"/>
    </font>
    <font>
      <sz val="10"/>
      <name val="Arial"/>
      <family val="2"/>
    </font>
    <font>
      <i/>
      <sz val="10"/>
      <name val="Arial"/>
      <family val="2"/>
    </font>
    <font>
      <b/>
      <i/>
      <sz val="10"/>
      <name val="Arial"/>
      <family val="2"/>
    </font>
    <font>
      <b/>
      <sz val="18"/>
      <name val="Georgia"/>
      <family val="1"/>
    </font>
    <font>
      <b/>
      <sz val="11"/>
      <name val="Georgia"/>
      <family val="1"/>
    </font>
    <font>
      <b/>
      <u val="single"/>
      <sz val="8"/>
      <color indexed="60"/>
      <name val="Arial"/>
      <family val="2"/>
    </font>
    <font>
      <b/>
      <sz val="8"/>
      <color indexed="60"/>
      <name val="Arial"/>
      <family val="2"/>
    </font>
    <font>
      <b/>
      <sz val="11"/>
      <name val="Arial"/>
      <family val="2"/>
    </font>
    <font>
      <i/>
      <sz val="8"/>
      <name val="Arial"/>
      <family val="2"/>
    </font>
    <font>
      <i/>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b/>
      <sz val="11"/>
      <color indexed="8"/>
      <name val="Arial"/>
      <family val="2"/>
    </font>
    <font>
      <b/>
      <sz val="9"/>
      <color indexed="8"/>
      <name val="Arial"/>
      <family val="2"/>
    </font>
    <font>
      <sz val="10"/>
      <color indexed="8"/>
      <name val="Arial"/>
      <family val="2"/>
    </font>
    <font>
      <b/>
      <sz val="10"/>
      <color indexed="8"/>
      <name val="Arial"/>
      <family val="2"/>
    </font>
    <font>
      <b/>
      <sz val="10"/>
      <color indexed="14"/>
      <name val="Arial"/>
      <family val="2"/>
    </font>
    <font>
      <b/>
      <sz val="7"/>
      <color indexed="60"/>
      <name val="Arial"/>
      <family val="2"/>
    </font>
    <font>
      <b/>
      <sz val="12"/>
      <color indexed="8"/>
      <name val="Arial"/>
      <family val="2"/>
    </font>
    <font>
      <sz val="12"/>
      <color indexed="8"/>
      <name val="Arial"/>
      <family val="2"/>
    </font>
    <font>
      <b/>
      <i/>
      <u val="single"/>
      <sz val="16"/>
      <color indexed="53"/>
      <name val="Arial"/>
      <family val="2"/>
    </font>
    <font>
      <b/>
      <sz val="13"/>
      <color indexed="14"/>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sz val="10"/>
      <color theme="1"/>
      <name val="Arial"/>
      <family val="2"/>
    </font>
    <font>
      <b/>
      <sz val="7"/>
      <color rgb="FFC00000"/>
      <name val="Arial"/>
      <family val="2"/>
    </font>
    <font>
      <b/>
      <sz val="12"/>
      <color theme="1"/>
      <name val="Arial"/>
      <family val="2"/>
    </font>
    <font>
      <b/>
      <sz val="8"/>
      <color rgb="FFC00000"/>
      <name val="Arial"/>
      <family val="2"/>
    </font>
    <font>
      <b/>
      <i/>
      <u val="single"/>
      <sz val="16"/>
      <color theme="9" tint="-0.24997000396251678"/>
      <name val="Arial"/>
      <family val="2"/>
    </font>
    <font>
      <sz val="12"/>
      <color theme="1"/>
      <name val="Arial"/>
      <family val="2"/>
    </font>
    <font>
      <b/>
      <sz val="10"/>
      <color theme="1"/>
      <name val="Arial"/>
      <family val="2"/>
    </font>
    <font>
      <b/>
      <sz val="10"/>
      <color rgb="FFFF0066"/>
      <name val="Arial"/>
      <family val="2"/>
    </font>
    <font>
      <b/>
      <sz val="13"/>
      <color rgb="FFFF0066"/>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lightUp">
        <fgColor rgb="FFFF0066"/>
      </patternFill>
    </fill>
    <fill>
      <patternFill patternType="solid">
        <fgColor theme="0" tint="-0.3499799966812134"/>
        <bgColor indexed="64"/>
      </patternFill>
    </fill>
    <fill>
      <patternFill patternType="solid">
        <fgColor theme="0"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58">
    <xf numFmtId="0" fontId="0" fillId="0" borderId="0" xfId="0" applyFont="1" applyAlignment="1">
      <alignment/>
    </xf>
    <xf numFmtId="0" fontId="64" fillId="0" borderId="0" xfId="0" applyFont="1" applyAlignment="1" applyProtection="1">
      <alignment/>
      <protection locked="0"/>
    </xf>
    <xf numFmtId="0" fontId="65" fillId="0" borderId="0" xfId="0" applyFont="1" applyAlignment="1" applyProtection="1">
      <alignment horizontal="center"/>
      <protection locked="0"/>
    </xf>
    <xf numFmtId="0" fontId="64" fillId="0" borderId="0" xfId="0" applyFont="1" applyAlignment="1" applyProtection="1">
      <alignment horizontal="center"/>
      <protection locked="0"/>
    </xf>
    <xf numFmtId="1" fontId="7" fillId="0" borderId="10" xfId="0" applyNumberFormat="1" applyFont="1" applyBorder="1" applyAlignment="1" applyProtection="1">
      <alignment horizontal="center" vertical="center" wrapText="1"/>
      <protection locked="0"/>
    </xf>
    <xf numFmtId="1" fontId="66" fillId="0" borderId="10" xfId="0" applyNumberFormat="1" applyFont="1" applyBorder="1" applyAlignment="1" applyProtection="1">
      <alignment horizontal="center" vertical="center"/>
      <protection locked="0"/>
    </xf>
    <xf numFmtId="0" fontId="67" fillId="0" borderId="0" xfId="0" applyFont="1" applyAlignment="1" applyProtection="1">
      <alignment vertical="center" wrapText="1"/>
      <protection locked="0"/>
    </xf>
    <xf numFmtId="0" fontId="68" fillId="0" borderId="10" xfId="0" applyFont="1" applyBorder="1" applyAlignment="1" applyProtection="1">
      <alignment horizontal="center" vertical="center"/>
      <protection/>
    </xf>
    <xf numFmtId="0" fontId="65" fillId="0" borderId="0" xfId="0" applyFont="1" applyAlignment="1" applyProtection="1">
      <alignment horizontal="center"/>
      <protection/>
    </xf>
    <xf numFmtId="0" fontId="64" fillId="0" borderId="0" xfId="0" applyFont="1" applyAlignment="1" applyProtection="1">
      <alignment/>
      <protection/>
    </xf>
    <xf numFmtId="0" fontId="64" fillId="0" borderId="0" xfId="0" applyFont="1" applyAlignment="1" applyProtection="1">
      <alignment horizontal="center"/>
      <protection/>
    </xf>
    <xf numFmtId="1" fontId="66" fillId="0" borderId="10" xfId="48" applyNumberFormat="1" applyFont="1" applyBorder="1" applyAlignment="1" applyProtection="1">
      <alignment horizontal="center" vertical="center"/>
      <protection locked="0"/>
    </xf>
    <xf numFmtId="0" fontId="64" fillId="33" borderId="0" xfId="0" applyFont="1" applyFill="1" applyAlignment="1" applyProtection="1">
      <alignment/>
      <protection locked="0"/>
    </xf>
    <xf numFmtId="1" fontId="7" fillId="34" borderId="10" xfId="0" applyNumberFormat="1" applyFont="1" applyFill="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70" fillId="0" borderId="10" xfId="0" applyFont="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71" fillId="0" borderId="10" xfId="0" applyFont="1" applyBorder="1" applyAlignment="1" applyProtection="1">
      <alignment horizontal="center"/>
      <protection locked="0"/>
    </xf>
    <xf numFmtId="0" fontId="71" fillId="0" borderId="10" xfId="0" applyFont="1" applyBorder="1" applyAlignment="1" applyProtection="1">
      <alignment horizontal="center" wrapText="1"/>
      <protection locked="0"/>
    </xf>
    <xf numFmtId="44" fontId="66" fillId="0" borderId="10" xfId="48" applyFont="1" applyBorder="1" applyAlignment="1" applyProtection="1">
      <alignment vertical="center"/>
      <protection locked="0"/>
    </xf>
    <xf numFmtId="1" fontId="65" fillId="0" borderId="10" xfId="0" applyNumberFormat="1" applyFont="1" applyBorder="1" applyAlignment="1" applyProtection="1">
      <alignment horizontal="center"/>
      <protection locked="0"/>
    </xf>
    <xf numFmtId="1" fontId="72" fillId="0" borderId="10" xfId="0" applyNumberFormat="1" applyFont="1" applyBorder="1" applyAlignment="1" applyProtection="1">
      <alignment horizontal="center" vertical="center"/>
      <protection locked="0"/>
    </xf>
    <xf numFmtId="1" fontId="65" fillId="0" borderId="10" xfId="0" applyNumberFormat="1" applyFont="1" applyBorder="1" applyAlignment="1" applyProtection="1">
      <alignment horizontal="center" vertical="center"/>
      <protection locked="0"/>
    </xf>
    <xf numFmtId="1" fontId="14" fillId="0" borderId="10" xfId="0" applyNumberFormat="1" applyFont="1" applyBorder="1" applyAlignment="1" applyProtection="1">
      <alignment horizontal="center"/>
      <protection locked="0"/>
    </xf>
    <xf numFmtId="44" fontId="73" fillId="0" borderId="10" xfId="48" applyFont="1" applyBorder="1" applyAlignment="1" applyProtection="1">
      <alignment vertical="center"/>
      <protection locked="0"/>
    </xf>
    <xf numFmtId="1" fontId="7" fillId="34" borderId="11" xfId="0" applyNumberFormat="1" applyFont="1" applyFill="1" applyBorder="1" applyAlignment="1" applyProtection="1">
      <alignment horizontal="center" vertical="center" wrapText="1"/>
      <protection/>
    </xf>
    <xf numFmtId="1" fontId="7" fillId="34" borderId="13" xfId="0" applyNumberFormat="1" applyFont="1" applyFill="1" applyBorder="1" applyAlignment="1" applyProtection="1">
      <alignment horizontal="center" vertical="center" wrapText="1"/>
      <protection/>
    </xf>
    <xf numFmtId="0" fontId="9" fillId="35" borderId="11" xfId="0" applyFont="1" applyFill="1" applyBorder="1" applyAlignment="1" applyProtection="1">
      <alignment horizontal="right" vertical="center" wrapText="1"/>
      <protection/>
    </xf>
    <xf numFmtId="0" fontId="9" fillId="35" borderId="12" xfId="0" applyFont="1" applyFill="1" applyBorder="1" applyAlignment="1" applyProtection="1">
      <alignment horizontal="right" vertical="center" wrapText="1"/>
      <protection/>
    </xf>
    <xf numFmtId="0" fontId="9" fillId="35" borderId="13" xfId="0" applyFont="1" applyFill="1" applyBorder="1" applyAlignment="1" applyProtection="1">
      <alignment horizontal="right" vertical="center" wrapText="1"/>
      <protection/>
    </xf>
    <xf numFmtId="3" fontId="9" fillId="36" borderId="11" xfId="0" applyNumberFormat="1" applyFont="1" applyFill="1" applyBorder="1" applyAlignment="1" applyProtection="1">
      <alignment horizontal="right" vertical="center" wrapText="1"/>
      <protection/>
    </xf>
    <xf numFmtId="3" fontId="9" fillId="36" borderId="12" xfId="0" applyNumberFormat="1" applyFont="1" applyFill="1" applyBorder="1" applyAlignment="1" applyProtection="1">
      <alignment horizontal="right" vertical="center" wrapText="1"/>
      <protection/>
    </xf>
    <xf numFmtId="0" fontId="9" fillId="35" borderId="10" xfId="0" applyFont="1" applyFill="1" applyBorder="1" applyAlignment="1" applyProtection="1">
      <alignment horizontal="right" vertical="center" wrapText="1"/>
      <protection/>
    </xf>
    <xf numFmtId="0" fontId="74" fillId="35" borderId="11" xfId="0" applyFont="1" applyFill="1" applyBorder="1" applyAlignment="1" applyProtection="1">
      <alignment horizontal="center" vertical="center" wrapText="1"/>
      <protection/>
    </xf>
    <xf numFmtId="0" fontId="74" fillId="35" borderId="12" xfId="0" applyFont="1" applyFill="1" applyBorder="1" applyAlignment="1" applyProtection="1">
      <alignment horizontal="center" vertical="center" wrapText="1"/>
      <protection/>
    </xf>
    <xf numFmtId="0" fontId="74" fillId="35" borderId="13"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166" fontId="7" fillId="0" borderId="10" xfId="0" applyNumberFormat="1" applyFont="1" applyBorder="1" applyAlignment="1" applyProtection="1">
      <alignment horizontal="center" vertical="center" wrapText="1"/>
      <protection/>
    </xf>
    <xf numFmtId="169" fontId="7" fillId="0" borderId="11" xfId="0" applyNumberFormat="1" applyFont="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166" fontId="8" fillId="0" borderId="10" xfId="0" applyNumberFormat="1"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75" fillId="35" borderId="10"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65" fillId="35" borderId="10"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strike val="0"/>
        <color theme="0"/>
      </font>
    </dxf>
    <dxf>
      <font>
        <strike val="0"/>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115" zoomScaleNormal="115" zoomScalePageLayoutView="0" workbookViewId="0" topLeftCell="A1">
      <selection activeCell="D36" sqref="D36"/>
    </sheetView>
  </sheetViews>
  <sheetFormatPr defaultColWidth="21.57421875" defaultRowHeight="15"/>
  <cols>
    <col min="1" max="1" width="1.8515625" style="1" customWidth="1"/>
    <col min="2" max="2" width="22.8515625" style="2" customWidth="1"/>
    <col min="3" max="3" width="36.8515625" style="1" customWidth="1"/>
    <col min="4" max="4" width="13.140625" style="1" customWidth="1"/>
    <col min="5" max="5" width="16.140625" style="3" customWidth="1"/>
    <col min="6" max="6" width="12.28125" style="3" customWidth="1"/>
    <col min="7" max="7" width="14.8515625" style="1" customWidth="1"/>
    <col min="8" max="16384" width="21.57421875" style="1" customWidth="1"/>
  </cols>
  <sheetData>
    <row r="1" spans="2:10" ht="25.5" customHeight="1">
      <c r="B1" s="7" t="s">
        <v>3</v>
      </c>
      <c r="C1" s="20"/>
      <c r="D1" s="20"/>
      <c r="E1" s="20"/>
      <c r="F1" s="20"/>
      <c r="G1" s="20"/>
      <c r="J1" s="12"/>
    </row>
    <row r="2" spans="2:7" ht="37.5" customHeight="1">
      <c r="B2" s="7" t="s">
        <v>8</v>
      </c>
      <c r="C2" s="20"/>
      <c r="D2" s="20"/>
      <c r="E2" s="20"/>
      <c r="F2" s="20"/>
      <c r="G2" s="20"/>
    </row>
    <row r="3" spans="2:7" ht="25.5" customHeight="1">
      <c r="B3" s="7" t="s">
        <v>29</v>
      </c>
      <c r="C3" s="20"/>
      <c r="D3" s="20"/>
      <c r="E3" s="20"/>
      <c r="F3" s="20"/>
      <c r="G3" s="20"/>
    </row>
    <row r="4" spans="2:7" ht="24.75" customHeight="1">
      <c r="B4" s="7" t="s">
        <v>4</v>
      </c>
      <c r="C4" s="21"/>
      <c r="D4" s="21"/>
      <c r="E4" s="21"/>
      <c r="F4" s="21"/>
      <c r="G4" s="21"/>
    </row>
    <row r="5" spans="2:7" ht="4.5" customHeight="1">
      <c r="B5" s="8"/>
      <c r="C5" s="9"/>
      <c r="D5" s="9"/>
      <c r="E5" s="10"/>
      <c r="F5" s="10"/>
      <c r="G5" s="9"/>
    </row>
    <row r="6" spans="2:7" ht="24.75" customHeight="1">
      <c r="B6" s="14" t="s">
        <v>40</v>
      </c>
      <c r="C6" s="14"/>
      <c r="D6" s="14"/>
      <c r="E6" s="14"/>
      <c r="F6" s="14"/>
      <c r="G6" s="14"/>
    </row>
    <row r="7" spans="2:7" ht="58.5" customHeight="1">
      <c r="B7" s="54" t="s">
        <v>11</v>
      </c>
      <c r="C7" s="54"/>
      <c r="D7" s="54"/>
      <c r="E7" s="55" t="s">
        <v>10</v>
      </c>
      <c r="F7" s="56" t="s">
        <v>19</v>
      </c>
      <c r="G7" s="57" t="s">
        <v>18</v>
      </c>
    </row>
    <row r="8" spans="2:7" ht="20.25" customHeight="1">
      <c r="B8" s="17" t="s">
        <v>0</v>
      </c>
      <c r="C8" s="18"/>
      <c r="D8" s="18"/>
      <c r="E8" s="18"/>
      <c r="F8" s="18"/>
      <c r="G8" s="19"/>
    </row>
    <row r="9" spans="2:7" ht="14.25">
      <c r="B9" s="41" t="s">
        <v>28</v>
      </c>
      <c r="C9" s="48">
        <v>2019</v>
      </c>
      <c r="D9" s="44">
        <v>6.8</v>
      </c>
      <c r="E9" s="4"/>
      <c r="F9" s="5"/>
      <c r="G9" s="22">
        <f>+E9*D9+F9*6*D9</f>
        <v>0</v>
      </c>
    </row>
    <row r="10" spans="2:7" ht="14.25">
      <c r="B10" s="42"/>
      <c r="C10" s="48" t="s">
        <v>41</v>
      </c>
      <c r="D10" s="44">
        <v>8.25</v>
      </c>
      <c r="E10" s="4"/>
      <c r="F10" s="5"/>
      <c r="G10" s="22">
        <f>+E10*D10+F10*6*D10</f>
        <v>0</v>
      </c>
    </row>
    <row r="11" spans="2:7" ht="14.25">
      <c r="B11" s="53" t="s">
        <v>22</v>
      </c>
      <c r="C11" s="40" t="s">
        <v>25</v>
      </c>
      <c r="D11" s="44">
        <v>23</v>
      </c>
      <c r="E11" s="13"/>
      <c r="F11" s="5"/>
      <c r="G11" s="22">
        <f>+F11*D11</f>
        <v>0</v>
      </c>
    </row>
    <row r="12" spans="2:7" ht="14.25">
      <c r="B12" s="53"/>
      <c r="C12" s="40" t="s">
        <v>26</v>
      </c>
      <c r="D12" s="44">
        <v>43</v>
      </c>
      <c r="E12" s="13"/>
      <c r="F12" s="5"/>
      <c r="G12" s="22">
        <f>+F12*D12</f>
        <v>0</v>
      </c>
    </row>
    <row r="13" spans="2:7" ht="14.25">
      <c r="B13" s="42"/>
      <c r="C13" s="40" t="s">
        <v>27</v>
      </c>
      <c r="D13" s="44">
        <v>30.8</v>
      </c>
      <c r="E13" s="13"/>
      <c r="F13" s="5"/>
      <c r="G13" s="22">
        <f>+D13*F13</f>
        <v>0</v>
      </c>
    </row>
    <row r="14" spans="2:7" ht="14.25">
      <c r="B14" s="52" t="s">
        <v>17</v>
      </c>
      <c r="C14" s="40">
        <v>2019</v>
      </c>
      <c r="D14" s="44">
        <v>14.85</v>
      </c>
      <c r="E14" s="5"/>
      <c r="F14" s="5"/>
      <c r="G14" s="22">
        <f>+E14*D14+F14*6*D14</f>
        <v>0</v>
      </c>
    </row>
    <row r="15" spans="2:7" ht="14.25">
      <c r="B15" s="52"/>
      <c r="C15" s="40" t="s">
        <v>33</v>
      </c>
      <c r="D15" s="44">
        <v>17.65</v>
      </c>
      <c r="E15" s="5"/>
      <c r="F15" s="5"/>
      <c r="G15" s="22">
        <f>+E15*D15+F15*6*D15</f>
        <v>0</v>
      </c>
    </row>
    <row r="16" spans="2:7" ht="14.25">
      <c r="B16" s="41" t="s">
        <v>24</v>
      </c>
      <c r="C16" s="40">
        <v>2018</v>
      </c>
      <c r="D16" s="44">
        <v>41.8</v>
      </c>
      <c r="E16" s="5"/>
      <c r="F16" s="13"/>
      <c r="G16" s="22">
        <f>E16*D16</f>
        <v>0</v>
      </c>
    </row>
    <row r="17" spans="2:7" ht="14.25" customHeight="1">
      <c r="B17" s="42"/>
      <c r="C17" s="50" t="s">
        <v>33</v>
      </c>
      <c r="D17" s="44">
        <v>52</v>
      </c>
      <c r="E17" s="5"/>
      <c r="F17" s="13"/>
      <c r="G17" s="22">
        <f>E17*D17</f>
        <v>0</v>
      </c>
    </row>
    <row r="18" spans="2:7" ht="14.25" customHeight="1">
      <c r="B18" s="41" t="s">
        <v>23</v>
      </c>
      <c r="C18" s="40" t="s">
        <v>42</v>
      </c>
      <c r="D18" s="51" t="s">
        <v>35</v>
      </c>
      <c r="E18" s="5"/>
      <c r="F18" s="13"/>
      <c r="G18" s="22"/>
    </row>
    <row r="19" spans="2:7" ht="14.25" customHeight="1">
      <c r="B19" s="42"/>
      <c r="C19" s="50" t="s">
        <v>43</v>
      </c>
      <c r="D19" s="51" t="s">
        <v>35</v>
      </c>
      <c r="E19" s="5"/>
      <c r="F19" s="13"/>
      <c r="G19" s="22"/>
    </row>
    <row r="20" spans="2:7" ht="25.5">
      <c r="B20" s="43" t="s">
        <v>16</v>
      </c>
      <c r="C20" s="40">
        <v>2018</v>
      </c>
      <c r="D20" s="44">
        <v>4.45</v>
      </c>
      <c r="E20" s="13"/>
      <c r="F20" s="5"/>
      <c r="G20" s="22">
        <f>F20*6*D20</f>
        <v>0</v>
      </c>
    </row>
    <row r="21" spans="2:8" ht="16.5">
      <c r="B21" s="17" t="s">
        <v>1</v>
      </c>
      <c r="C21" s="18"/>
      <c r="D21" s="18"/>
      <c r="E21" s="18"/>
      <c r="F21" s="18"/>
      <c r="G21" s="19"/>
      <c r="H21" s="9"/>
    </row>
    <row r="22" spans="2:7" ht="14.25">
      <c r="B22" s="46" t="s">
        <v>9</v>
      </c>
      <c r="C22" s="48">
        <v>2016</v>
      </c>
      <c r="D22" s="44">
        <v>8</v>
      </c>
      <c r="E22" s="4"/>
      <c r="F22" s="5"/>
      <c r="G22" s="22">
        <f>+E22*D22+F22*6*D22</f>
        <v>0</v>
      </c>
    </row>
    <row r="23" spans="2:7" ht="14.25">
      <c r="B23" s="47"/>
      <c r="C23" s="49" t="s">
        <v>31</v>
      </c>
      <c r="D23" s="44">
        <v>9.4</v>
      </c>
      <c r="E23" s="4"/>
      <c r="F23" s="5"/>
      <c r="G23" s="22">
        <f>+E23*D23+F23*6*D23</f>
        <v>0</v>
      </c>
    </row>
    <row r="24" spans="2:7" ht="14.25">
      <c r="B24" s="43" t="s">
        <v>32</v>
      </c>
      <c r="C24" s="40" t="s">
        <v>25</v>
      </c>
      <c r="D24" s="44">
        <v>28</v>
      </c>
      <c r="E24" s="13"/>
      <c r="F24" s="5"/>
      <c r="G24" s="22">
        <f>+F24*D24</f>
        <v>0</v>
      </c>
    </row>
    <row r="25" spans="2:7" ht="14.25" customHeight="1">
      <c r="B25" s="17" t="s">
        <v>2</v>
      </c>
      <c r="C25" s="18"/>
      <c r="D25" s="18"/>
      <c r="E25" s="18"/>
      <c r="F25" s="18"/>
      <c r="G25" s="19"/>
    </row>
    <row r="26" spans="2:7" ht="14.25">
      <c r="B26" s="41" t="s">
        <v>9</v>
      </c>
      <c r="C26" s="40">
        <v>2023</v>
      </c>
      <c r="D26" s="44">
        <v>5.95</v>
      </c>
      <c r="E26" s="4"/>
      <c r="F26" s="5"/>
      <c r="G26" s="22">
        <f>+E26*D26+F26*6*D26</f>
        <v>0</v>
      </c>
    </row>
    <row r="27" spans="2:9" ht="24.75">
      <c r="B27" s="42"/>
      <c r="C27" s="39" t="s">
        <v>36</v>
      </c>
      <c r="D27" s="45">
        <v>10.15</v>
      </c>
      <c r="E27" s="11"/>
      <c r="F27" s="11"/>
      <c r="G27" s="22">
        <f>+E27*D27+F27*6*D27</f>
        <v>0</v>
      </c>
      <c r="I27" s="1" t="s">
        <v>30</v>
      </c>
    </row>
    <row r="28" spans="2:7" ht="14.25">
      <c r="B28" s="43" t="s">
        <v>32</v>
      </c>
      <c r="C28" s="40" t="s">
        <v>25</v>
      </c>
      <c r="D28" s="44">
        <v>20.3</v>
      </c>
      <c r="E28" s="13"/>
      <c r="F28" s="5"/>
      <c r="G28" s="22">
        <f>+F28*D28</f>
        <v>0</v>
      </c>
    </row>
    <row r="29" spans="2:7" ht="16.5">
      <c r="B29" s="17" t="s">
        <v>34</v>
      </c>
      <c r="C29" s="18"/>
      <c r="D29" s="18"/>
      <c r="E29" s="18"/>
      <c r="F29" s="18"/>
      <c r="G29" s="19"/>
    </row>
    <row r="30" spans="2:7" ht="14.25">
      <c r="B30" s="43" t="s">
        <v>9</v>
      </c>
      <c r="C30" s="40">
        <v>2022</v>
      </c>
      <c r="D30" s="44">
        <v>5.95</v>
      </c>
      <c r="E30" s="4"/>
      <c r="F30" s="5"/>
      <c r="G30" s="22">
        <f>+E30*D30+F30*6*D30</f>
        <v>0</v>
      </c>
    </row>
    <row r="31" spans="2:7" ht="15" customHeight="1">
      <c r="B31" s="43" t="s">
        <v>32</v>
      </c>
      <c r="C31" s="40" t="s">
        <v>25</v>
      </c>
      <c r="D31" s="44">
        <v>20.3</v>
      </c>
      <c r="E31" s="13"/>
      <c r="F31" s="5"/>
      <c r="G31" s="22">
        <f>+F31*D31</f>
        <v>0</v>
      </c>
    </row>
    <row r="32" spans="2:7" ht="16.5">
      <c r="B32" s="17" t="s">
        <v>12</v>
      </c>
      <c r="C32" s="18"/>
      <c r="D32" s="18"/>
      <c r="E32" s="18"/>
      <c r="F32" s="18"/>
      <c r="G32" s="19"/>
    </row>
    <row r="33" spans="2:7" ht="14.25">
      <c r="B33" s="43" t="s">
        <v>9</v>
      </c>
      <c r="C33" s="40">
        <v>2022</v>
      </c>
      <c r="D33" s="44">
        <v>5.65</v>
      </c>
      <c r="E33" s="4"/>
      <c r="F33" s="5"/>
      <c r="G33" s="22">
        <f>+E33*D33+F33*6*D33</f>
        <v>0</v>
      </c>
    </row>
    <row r="34" spans="2:7" ht="15" customHeight="1">
      <c r="B34" s="43" t="s">
        <v>32</v>
      </c>
      <c r="C34" s="40" t="s">
        <v>25</v>
      </c>
      <c r="D34" s="44">
        <v>19.3</v>
      </c>
      <c r="E34" s="13"/>
      <c r="F34" s="5"/>
      <c r="G34" s="22">
        <f>+F34*D34</f>
        <v>0</v>
      </c>
    </row>
    <row r="35" spans="2:7" ht="16.5">
      <c r="B35" s="17" t="s">
        <v>13</v>
      </c>
      <c r="C35" s="18"/>
      <c r="D35" s="18"/>
      <c r="E35" s="18"/>
      <c r="F35" s="18"/>
      <c r="G35" s="19"/>
    </row>
    <row r="36" spans="2:7" ht="14.25">
      <c r="B36" s="43" t="s">
        <v>9</v>
      </c>
      <c r="C36" s="40">
        <v>2022</v>
      </c>
      <c r="D36" s="44">
        <v>5.65</v>
      </c>
      <c r="E36" s="4"/>
      <c r="F36" s="5"/>
      <c r="G36" s="22">
        <f>D36*E36+D36*6*F36</f>
        <v>0</v>
      </c>
    </row>
    <row r="37" spans="2:7" ht="14.25">
      <c r="B37" s="43" t="s">
        <v>32</v>
      </c>
      <c r="C37" s="40" t="s">
        <v>25</v>
      </c>
      <c r="D37" s="44">
        <v>19.3</v>
      </c>
      <c r="E37" s="13"/>
      <c r="F37" s="5"/>
      <c r="G37" s="22">
        <f>+F37*D37</f>
        <v>0</v>
      </c>
    </row>
    <row r="38" spans="2:7" ht="16.5">
      <c r="B38" s="17" t="s">
        <v>37</v>
      </c>
      <c r="C38" s="18"/>
      <c r="D38" s="18"/>
      <c r="E38" s="18"/>
      <c r="F38" s="18"/>
      <c r="G38" s="19"/>
    </row>
    <row r="39" spans="2:7" ht="14.25">
      <c r="B39" s="41" t="s">
        <v>9</v>
      </c>
      <c r="C39" s="40" t="s">
        <v>38</v>
      </c>
      <c r="D39" s="44">
        <v>4.6</v>
      </c>
      <c r="E39" s="4"/>
      <c r="F39" s="5"/>
      <c r="G39" s="22">
        <f>D39*E39+D39*6*F39</f>
        <v>0</v>
      </c>
    </row>
    <row r="40" spans="2:7" ht="14.25">
      <c r="B40" s="42"/>
      <c r="C40" s="40" t="s">
        <v>39</v>
      </c>
      <c r="D40" s="44">
        <v>5.2</v>
      </c>
      <c r="E40" s="4"/>
      <c r="F40" s="5"/>
      <c r="G40" s="22">
        <f>D40*E40+D40*6*F40</f>
        <v>0</v>
      </c>
    </row>
    <row r="41" spans="2:7" ht="16.5">
      <c r="B41" s="36"/>
      <c r="C41" s="37"/>
      <c r="D41" s="37"/>
      <c r="E41" s="37"/>
      <c r="F41" s="37"/>
      <c r="G41" s="38"/>
    </row>
    <row r="42" spans="2:7" ht="15" customHeight="1">
      <c r="B42" s="30" t="s">
        <v>5</v>
      </c>
      <c r="C42" s="31"/>
      <c r="D42" s="32"/>
      <c r="E42" s="13"/>
      <c r="F42" s="23">
        <f>F9+F10+F14+F15+F20+F22+F23+F26+F27+F30+F33+F36+F39+F40+(E14+E15)/2+(E9+E10+E22+E23+E26+E27+E30+E33+E36+E39+E40)/6+E17+E16</f>
        <v>0</v>
      </c>
      <c r="G42" s="13"/>
    </row>
    <row r="43" spans="2:8" ht="27" customHeight="1">
      <c r="B43" s="30" t="s">
        <v>6</v>
      </c>
      <c r="C43" s="31"/>
      <c r="D43" s="32"/>
      <c r="E43" s="13"/>
      <c r="F43" s="24">
        <f>F11+F12+F13+F24+F28+F31+F34+F37</f>
        <v>0</v>
      </c>
      <c r="G43" s="13"/>
      <c r="H43" s="9"/>
    </row>
    <row r="44" spans="2:7" ht="26.25" customHeight="1">
      <c r="B44" s="30" t="s">
        <v>14</v>
      </c>
      <c r="C44" s="31"/>
      <c r="D44" s="32"/>
      <c r="E44" s="25">
        <f>E9+E39+E10+E14*2+E15*2+E22+E23+E26+E33+E30+E36+E40+E16*4+E17*4+E27</f>
        <v>0</v>
      </c>
      <c r="F44" s="28"/>
      <c r="G44" s="29"/>
    </row>
    <row r="45" spans="2:7" ht="21.75" customHeight="1">
      <c r="B45" s="16" t="s">
        <v>21</v>
      </c>
      <c r="C45" s="16"/>
      <c r="D45" s="16"/>
      <c r="E45" s="33" t="s">
        <v>15</v>
      </c>
      <c r="F45" s="34"/>
      <c r="G45" s="26">
        <f>(+E9+E10+E14*2+E15*2+E22+E23+E26+E27+E30+E33+E36+E39+E40)+F9*6+F10*6+F11*5+F12*10+F13*5+F14*6*2+F15*6*2+F20*3+F22*6+F23*6+F24*5+F26*6+F27*6+F28*5+F30*6+F31*5+F33*6+F34*5+F36*6+E16*4+E17*4+F39*6+F40*6+F37*5</f>
        <v>0</v>
      </c>
    </row>
    <row r="46" spans="1:7" ht="29.25" customHeight="1">
      <c r="A46" s="6"/>
      <c r="B46" s="16"/>
      <c r="C46" s="16"/>
      <c r="D46" s="16"/>
      <c r="E46" s="35" t="s">
        <v>7</v>
      </c>
      <c r="F46" s="35"/>
      <c r="G46" s="27">
        <f>SUM(G9:G40)</f>
        <v>0</v>
      </c>
    </row>
    <row r="47" spans="1:7" ht="17.25" customHeight="1">
      <c r="A47" s="6"/>
      <c r="B47" s="15" t="s">
        <v>20</v>
      </c>
      <c r="C47" s="15"/>
      <c r="D47" s="15"/>
      <c r="E47" s="15"/>
      <c r="F47" s="15"/>
      <c r="G47" s="15"/>
    </row>
    <row r="48" spans="2:7" ht="14.25">
      <c r="B48" s="15"/>
      <c r="C48" s="15"/>
      <c r="D48" s="15"/>
      <c r="E48" s="15"/>
      <c r="F48" s="15"/>
      <c r="G48" s="15"/>
    </row>
    <row r="49" spans="2:7" ht="14.25">
      <c r="B49" s="15"/>
      <c r="C49" s="15"/>
      <c r="D49" s="15"/>
      <c r="E49" s="15"/>
      <c r="F49" s="15"/>
      <c r="G49" s="15"/>
    </row>
  </sheetData>
  <sheetProtection password="F227" sheet="1"/>
  <mergeCells count="30">
    <mergeCell ref="B11:B13"/>
    <mergeCell ref="B9:B10"/>
    <mergeCell ref="B25:G25"/>
    <mergeCell ref="B43:D43"/>
    <mergeCell ref="E45:F45"/>
    <mergeCell ref="B42:D42"/>
    <mergeCell ref="B38:G38"/>
    <mergeCell ref="B18:B19"/>
    <mergeCell ref="B35:G35"/>
    <mergeCell ref="B39:B40"/>
    <mergeCell ref="B8:G8"/>
    <mergeCell ref="B32:G32"/>
    <mergeCell ref="B21:G21"/>
    <mergeCell ref="B22:B23"/>
    <mergeCell ref="C1:G1"/>
    <mergeCell ref="C2:G2"/>
    <mergeCell ref="C3:G3"/>
    <mergeCell ref="C4:G4"/>
    <mergeCell ref="B14:B15"/>
    <mergeCell ref="B16:B17"/>
    <mergeCell ref="B6:G6"/>
    <mergeCell ref="B26:B27"/>
    <mergeCell ref="B7:D7"/>
    <mergeCell ref="B47:G49"/>
    <mergeCell ref="B45:D46"/>
    <mergeCell ref="B29:G29"/>
    <mergeCell ref="B41:G41"/>
    <mergeCell ref="B44:D44"/>
    <mergeCell ref="E46:F46"/>
    <mergeCell ref="F44:G44"/>
  </mergeCells>
  <conditionalFormatting sqref="E44 G45 F42:F43">
    <cfRule type="cellIs" priority="3" dxfId="1" operator="equal" stopIfTrue="1">
      <formula>0</formula>
    </cfRule>
  </conditionalFormatting>
  <printOptions/>
  <pageMargins left="0.31496062992125984" right="0.31496062992125984" top="2.047244094488189" bottom="0.4330708661417323" header="0.1968503937007874" footer="0.15748031496062992"/>
  <pageSetup fitToHeight="1" fitToWidth="1" horizontalDpi="600" verticalDpi="600" orientation="portrait" paperSize="9" scale="75" r:id="rId2"/>
  <headerFooter>
    <oddHeader>&amp;L&amp;G&amp;R&amp;"Times New Roman,Gras"&amp;16&amp;U
Mail : contact@chateau-de-budos.fr
&amp;"Times New Roman,Normal"&amp;11&amp;U
&amp;"-,Normal"
&amp;12Date : &amp;D</oddHeader>
    <oddFooter>&amp;C&amp;9&amp;K09-021SCEA BOIREAU PERSAN -  3, les marots -  33720 BUDOS - Tél : 05,56,62,51,64
Mail : contact@chateau-de-budos.fr - Site internet : www.chateau-de-budos.fr</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Chateau de BUDOS</dc:creator>
  <cp:keywords/>
  <dc:description/>
  <cp:lastModifiedBy>scea boireau persan</cp:lastModifiedBy>
  <cp:lastPrinted>2023-10-05T12:43:17Z</cp:lastPrinted>
  <dcterms:created xsi:type="dcterms:W3CDTF">2012-12-17T13:34:40Z</dcterms:created>
  <dcterms:modified xsi:type="dcterms:W3CDTF">2024-03-08T16:42:49Z</dcterms:modified>
  <cp:category/>
  <cp:version/>
  <cp:contentType/>
  <cp:contentStatus/>
</cp:coreProperties>
</file>